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\Nabava nemedicina\AKTUALNI RAZPISI MATJAŽ\ŽŽŽ S I P V\EVIDENČNA NAROČILA\2026\Nova mapa\"/>
    </mc:Choice>
  </mc:AlternateContent>
  <xr:revisionPtr revIDLastSave="0" documentId="13_ncr:1_{2A692863-E3C4-48E7-8D6A-892C8684503E}" xr6:coauthVersionLast="47" xr6:coauthVersionMax="47" xr10:uidLastSave="{00000000-0000-0000-0000-000000000000}"/>
  <bookViews>
    <workbookView xWindow="-120" yWindow="-120" windowWidth="29040" windowHeight="17520" xr2:uid="{50765A25-DB0A-47CC-8251-DEB2CCD67752}"/>
  </bookViews>
  <sheets>
    <sheet name="List1" sheetId="1" r:id="rId1"/>
  </sheets>
  <definedNames>
    <definedName name="_xlnm.Print_Area" localSheetId="0">List1!$A$1:$I$26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I20" i="1" s="1"/>
  <c r="G20" i="1"/>
  <c r="H16" i="1"/>
  <c r="I16" i="1" s="1"/>
  <c r="H17" i="1"/>
  <c r="I17" i="1" s="1"/>
  <c r="H18" i="1"/>
  <c r="I18" i="1" s="1"/>
  <c r="H15" i="1"/>
  <c r="I15" i="1" s="1"/>
  <c r="I19" i="1" s="1"/>
  <c r="G16" i="1"/>
  <c r="G17" i="1"/>
  <c r="G18" i="1"/>
  <c r="G15" i="1"/>
  <c r="H8" i="1"/>
  <c r="H13" i="1" s="1"/>
  <c r="G8" i="1"/>
  <c r="G11" i="1"/>
  <c r="H11" i="1" s="1"/>
  <c r="H9" i="1"/>
  <c r="I9" i="1"/>
  <c r="I11" i="1"/>
  <c r="G10" i="1"/>
  <c r="H10" i="1" s="1"/>
  <c r="I10" i="1" s="1"/>
  <c r="H12" i="1"/>
  <c r="I12" i="1" s="1"/>
  <c r="G9" i="1"/>
  <c r="G12" i="1"/>
  <c r="D16" i="1"/>
  <c r="I8" i="1" l="1"/>
  <c r="I13" i="1" s="1"/>
  <c r="I21" i="1" s="1"/>
  <c r="H19" i="1"/>
  <c r="H21" i="1"/>
</calcChain>
</file>

<file path=xl/sharedStrings.xml><?xml version="1.0" encoding="utf-8"?>
<sst xmlns="http://schemas.openxmlformats.org/spreadsheetml/2006/main" count="38" uniqueCount="30">
  <si>
    <t>Postavka</t>
  </si>
  <si>
    <t>Enota mere</t>
  </si>
  <si>
    <t>Število enot mere - količina</t>
  </si>
  <si>
    <t>DDV %</t>
  </si>
  <si>
    <t>Cena/enoto  v EUR brez DDV</t>
  </si>
  <si>
    <t>Cena/enoto  v EUR z DDV</t>
  </si>
  <si>
    <t>kpl</t>
  </si>
  <si>
    <t xml:space="preserve">A) STROJNA OPREMA </t>
  </si>
  <si>
    <t>kom</t>
  </si>
  <si>
    <t>B) PROGRAMSKA OPREMA</t>
  </si>
  <si>
    <t>1) Naprava za priklop vodomerov, ki imajo pulzni izhod</t>
  </si>
  <si>
    <t>SKUPAJ STROJNA OPREMA</t>
  </si>
  <si>
    <t xml:space="preserve">SKUPAJ PROGRAMSKA OPREMA </t>
  </si>
  <si>
    <t>Dodelave in popravila za NADZOR TEMPERATURE IN VODE V SBC</t>
  </si>
  <si>
    <t>3) dobava novega (manjkajočega Danfoss Gateway Ally</t>
  </si>
  <si>
    <t>4) Dobava PVC elektro-box ter premontaža opreme (modem+gateway) v PVC box zaradi anti -vandalizma</t>
  </si>
  <si>
    <t>5) Montaža strojne opreme (potrebno vključiti vse stroške montaže specificirane strojne opreme)</t>
  </si>
  <si>
    <t>2) Modem/router industrijska izvedba z ustreznim ohišjem (za nov vodomer in nov manjkajoči gateway za termostatske glave)</t>
  </si>
  <si>
    <t xml:space="preserve"> Podpis in žig ponudnika:</t>
  </si>
  <si>
    <t>1) Povezava vodomernih števcev oz. strojne opreme z aplikacijo, kreiranje skupin, nastavitve avtomatične analitike, dodajanje sredstev v Master plan, povezovanje novega gatewaya in novega modema.</t>
  </si>
  <si>
    <t>2) Nastavitve, programiranje povezovanje termostatskih glav, gatewayev in aplikacije Ally ter povezava Ally z aplikacijo za monitoring, za novo dobavljen gateway s kreiranjem skupin, nastavitve avtomatične analitike, nastavitve temperaturnih režimov. Povezovanje obstoječega gateway-a.</t>
  </si>
  <si>
    <t>3) Povezava in nastavitve modem/routerjev za izvedbo ločenega lokalnega omrežja</t>
  </si>
  <si>
    <t>4) Izdelava BI in podatkovnih polj za utility in energy  management, vnos podatkov in vzorčnih dokumentov .  (Plin)</t>
  </si>
  <si>
    <r>
      <rPr>
        <b/>
        <sz val="12"/>
        <color theme="1"/>
        <rFont val="Calibri"/>
        <family val="2"/>
        <charset val="238"/>
      </rPr>
      <t>C) MATERIAL</t>
    </r>
    <r>
      <rPr>
        <sz val="12"/>
        <color theme="1"/>
        <rFont val="Calibri"/>
        <family val="2"/>
        <charset val="238"/>
      </rPr>
      <t xml:space="preserve"> – izdelava programskega vmesnika za zajem podatkov PLIN, dva števca in prikaz porabe ter ogljičnega odtisa, povezano s podatki iz CNS.</t>
    </r>
  </si>
  <si>
    <t>SKUPAJ (A + B+ C)</t>
  </si>
  <si>
    <t xml:space="preserve">Vrednost v EUR brez  DDV </t>
  </si>
  <si>
    <t xml:space="preserve">Vrednost v EUR z DDV </t>
  </si>
  <si>
    <t xml:space="preserve">Kraj in datum: Celje, _______________________                             </t>
  </si>
  <si>
    <t xml:space="preserve">PODROBNI OBRAZEC PREDRAČUNA </t>
  </si>
  <si>
    <t>Priloga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</si>
</sst>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rgb="FF000000"/>
      <name val="Garamond"/>
      <family val="1"/>
      <charset val="238"/>
    </font>
    <font>
      <b/>
      <u/>
      <sz val="12"/>
      <color theme="1"/>
      <name val="Calibri"/>
      <family val="2"/>
      <charset val="238"/>
    </font>
    <font>
      <b/>
      <u/>
      <sz val="12"/>
      <name val="Calibri"/>
      <family val="2"/>
      <charset val="238"/>
    </font>
    <font>
      <b/>
      <u val="singleAccounting"/>
      <sz val="1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0" xfId="0" applyFont="1"/>
    <xf numFmtId="0" fontId="5" fillId="0" borderId="6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5" fontId="6" fillId="0" borderId="15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0" fillId="5" borderId="0" xfId="0" applyNumberFormat="1" applyFill="1"/>
    <xf numFmtId="43" fontId="6" fillId="0" borderId="1" xfId="1" applyFont="1" applyBorder="1" applyAlignment="1">
      <alignment horizontal="right" wrapText="1"/>
    </xf>
    <xf numFmtId="43" fontId="6" fillId="0" borderId="0" xfId="1" applyFont="1"/>
    <xf numFmtId="43" fontId="3" fillId="4" borderId="11" xfId="1" applyFont="1" applyFill="1" applyBorder="1" applyAlignment="1">
      <alignment horizontal="center" vertical="center" wrapText="1"/>
    </xf>
    <xf numFmtId="43" fontId="0" fillId="0" borderId="0" xfId="1" applyFont="1"/>
    <xf numFmtId="165" fontId="9" fillId="0" borderId="13" xfId="0" applyNumberFormat="1" applyFont="1" applyBorder="1" applyAlignment="1">
      <alignment horizontal="right" wrapText="1"/>
    </xf>
    <xf numFmtId="165" fontId="10" fillId="4" borderId="8" xfId="0" applyNumberFormat="1" applyFont="1" applyFill="1" applyBorder="1" applyAlignment="1">
      <alignment horizontal="right" vertical="center" wrapText="1"/>
    </xf>
    <xf numFmtId="165" fontId="11" fillId="0" borderId="15" xfId="0" applyNumberFormat="1" applyFont="1" applyBorder="1" applyAlignment="1">
      <alignment horizontal="right" vertical="center" wrapText="1"/>
    </xf>
    <xf numFmtId="165" fontId="11" fillId="0" borderId="12" xfId="1" applyNumberFormat="1" applyFont="1" applyBorder="1" applyAlignment="1">
      <alignment horizontal="right" vertical="center"/>
    </xf>
    <xf numFmtId="165" fontId="0" fillId="6" borderId="0" xfId="0" applyNumberFormat="1" applyFill="1"/>
    <xf numFmtId="165" fontId="0" fillId="0" borderId="0" xfId="0" applyNumberFormat="1"/>
    <xf numFmtId="43" fontId="6" fillId="3" borderId="1" xfId="1" applyFont="1" applyFill="1" applyBorder="1" applyAlignment="1">
      <alignment horizontal="right" wrapText="1"/>
    </xf>
    <xf numFmtId="43" fontId="5" fillId="0" borderId="1" xfId="1" applyFont="1" applyBorder="1" applyAlignment="1">
      <alignment horizontal="center" wrapText="1"/>
    </xf>
    <xf numFmtId="43" fontId="2" fillId="4" borderId="11" xfId="1" applyFont="1" applyFill="1" applyBorder="1" applyAlignment="1">
      <alignment horizontal="center" vertical="center" wrapText="1"/>
    </xf>
    <xf numFmtId="0" fontId="8" fillId="0" borderId="0" xfId="0" applyFont="1"/>
    <xf numFmtId="43" fontId="3" fillId="0" borderId="0" xfId="1" applyFont="1" applyFill="1"/>
    <xf numFmtId="165" fontId="10" fillId="4" borderId="18" xfId="0" applyNumberFormat="1" applyFont="1" applyFill="1" applyBorder="1" applyAlignment="1">
      <alignment horizontal="right" vertical="center" wrapText="1"/>
    </xf>
    <xf numFmtId="43" fontId="3" fillId="4" borderId="12" xfId="1" applyFont="1" applyFill="1" applyBorder="1" applyAlignment="1">
      <alignment horizontal="center" vertical="center" wrapText="1"/>
    </xf>
    <xf numFmtId="165" fontId="0" fillId="0" borderId="20" xfId="0" applyNumberFormat="1" applyBorder="1"/>
    <xf numFmtId="165" fontId="0" fillId="0" borderId="21" xfId="0" applyNumberFormat="1" applyBorder="1"/>
    <xf numFmtId="165" fontId="11" fillId="0" borderId="20" xfId="0" applyNumberFormat="1" applyFont="1" applyBorder="1" applyAlignment="1">
      <alignment horizontal="right" vertical="center" wrapText="1"/>
    </xf>
    <xf numFmtId="165" fontId="9" fillId="0" borderId="12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10" fillId="4" borderId="7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7E0A-2A4A-45A3-8709-AD95E84B2516}">
  <sheetPr>
    <pageSetUpPr fitToPage="1"/>
  </sheetPr>
  <dimension ref="B1:J27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2" max="2" width="47.28515625" customWidth="1"/>
    <col min="3" max="3" width="15.28515625" customWidth="1"/>
    <col min="4" max="4" width="11.5703125" style="21" customWidth="1"/>
    <col min="5" max="6" width="15.7109375" style="21" customWidth="1"/>
    <col min="7" max="7" width="17.7109375" style="21" customWidth="1"/>
    <col min="8" max="8" width="17.7109375" style="16" customWidth="1"/>
    <col min="9" max="9" width="16.7109375" style="17" customWidth="1"/>
    <col min="10" max="10" width="65.7109375" customWidth="1"/>
  </cols>
  <sheetData>
    <row r="1" spans="2:10" ht="15.75" x14ac:dyDescent="0.25">
      <c r="B1" s="4" t="s">
        <v>28</v>
      </c>
      <c r="C1" s="8"/>
      <c r="D1" s="19"/>
      <c r="E1" s="19"/>
      <c r="F1" s="19"/>
      <c r="G1" s="19"/>
      <c r="H1" s="39" t="s">
        <v>29</v>
      </c>
      <c r="I1" s="27"/>
    </row>
    <row r="2" spans="2:10" ht="15.75" x14ac:dyDescent="0.25">
      <c r="B2" s="8"/>
      <c r="C2" s="31"/>
      <c r="D2" s="32"/>
      <c r="E2" s="32"/>
      <c r="F2" s="32"/>
      <c r="G2" s="32"/>
      <c r="H2" s="15"/>
      <c r="I2" s="27"/>
    </row>
    <row r="3" spans="2:10" ht="15.75" customHeight="1" x14ac:dyDescent="0.25">
      <c r="B3" s="40" t="s">
        <v>13</v>
      </c>
      <c r="C3" s="40"/>
      <c r="D3" s="40"/>
      <c r="E3" s="40"/>
      <c r="F3" s="40"/>
      <c r="G3" s="40"/>
      <c r="H3" s="40"/>
      <c r="I3" s="40"/>
    </row>
    <row r="4" spans="2:10" ht="15.75" customHeight="1" x14ac:dyDescent="0.25">
      <c r="B4" s="40"/>
      <c r="C4" s="40"/>
      <c r="D4" s="40"/>
      <c r="E4" s="40"/>
      <c r="F4" s="40"/>
      <c r="G4" s="40"/>
      <c r="H4" s="40"/>
      <c r="I4" s="40"/>
    </row>
    <row r="5" spans="2:10" ht="16.5" thickBot="1" x14ac:dyDescent="0.3">
      <c r="B5" s="8"/>
      <c r="C5" s="8"/>
      <c r="D5" s="19"/>
      <c r="E5" s="19"/>
      <c r="F5" s="19"/>
      <c r="G5" s="19"/>
      <c r="H5" s="15"/>
      <c r="I5" s="27"/>
    </row>
    <row r="6" spans="2:10" ht="145.5" customHeight="1" thickBot="1" x14ac:dyDescent="0.3">
      <c r="B6" s="11" t="s">
        <v>0</v>
      </c>
      <c r="C6" s="12" t="s">
        <v>1</v>
      </c>
      <c r="D6" s="20" t="s">
        <v>2</v>
      </c>
      <c r="E6" s="20" t="s">
        <v>4</v>
      </c>
      <c r="F6" s="30" t="s">
        <v>3</v>
      </c>
      <c r="G6" s="20" t="s">
        <v>5</v>
      </c>
      <c r="H6" s="20" t="s">
        <v>25</v>
      </c>
      <c r="I6" s="34" t="s">
        <v>26</v>
      </c>
      <c r="J6" s="3"/>
    </row>
    <row r="7" spans="2:10" ht="43.15" customHeight="1" x14ac:dyDescent="0.25">
      <c r="B7" s="47" t="s">
        <v>7</v>
      </c>
      <c r="C7" s="48"/>
      <c r="D7" s="48"/>
      <c r="E7" s="48"/>
      <c r="F7" s="48"/>
      <c r="G7" s="48"/>
      <c r="H7" s="48"/>
      <c r="I7" s="49"/>
      <c r="J7" s="2"/>
    </row>
    <row r="8" spans="2:10" ht="31.5" x14ac:dyDescent="0.25">
      <c r="B8" s="9" t="s">
        <v>10</v>
      </c>
      <c r="C8" s="5" t="s">
        <v>8</v>
      </c>
      <c r="D8" s="29">
        <v>1</v>
      </c>
      <c r="E8" s="28"/>
      <c r="F8" s="18">
        <v>22</v>
      </c>
      <c r="G8" s="18">
        <f>E8*((F8+100)/100)</f>
        <v>0</v>
      </c>
      <c r="H8" s="14">
        <f>E8*D8</f>
        <v>0</v>
      </c>
      <c r="I8" s="35">
        <f>H8*1.22</f>
        <v>0</v>
      </c>
      <c r="J8" s="2"/>
    </row>
    <row r="9" spans="2:10" ht="46.5" customHeight="1" x14ac:dyDescent="0.25">
      <c r="B9" s="9" t="s">
        <v>17</v>
      </c>
      <c r="C9" s="5" t="s">
        <v>8</v>
      </c>
      <c r="D9" s="29">
        <v>2</v>
      </c>
      <c r="E9" s="28"/>
      <c r="F9" s="18">
        <v>22</v>
      </c>
      <c r="G9" s="18">
        <f t="shared" ref="G9:G12" si="0">E9*((F9+100)/100)</f>
        <v>0</v>
      </c>
      <c r="H9" s="14">
        <f>E9*D9</f>
        <v>0</v>
      </c>
      <c r="I9" s="35">
        <f>H9*1.22</f>
        <v>0</v>
      </c>
      <c r="J9" s="2"/>
    </row>
    <row r="10" spans="2:10" ht="32.25" customHeight="1" x14ac:dyDescent="0.25">
      <c r="B10" s="9" t="s">
        <v>14</v>
      </c>
      <c r="C10" s="5" t="s">
        <v>8</v>
      </c>
      <c r="D10" s="29">
        <v>1</v>
      </c>
      <c r="E10" s="28"/>
      <c r="F10" s="18">
        <v>22</v>
      </c>
      <c r="G10" s="18">
        <f>E10*1.22</f>
        <v>0</v>
      </c>
      <c r="H10" s="14">
        <f>G10*D10</f>
        <v>0</v>
      </c>
      <c r="I10" s="35">
        <f>H10*1.22</f>
        <v>0</v>
      </c>
      <c r="J10" s="2"/>
    </row>
    <row r="11" spans="2:10" ht="57.75" customHeight="1" x14ac:dyDescent="0.25">
      <c r="B11" s="9" t="s">
        <v>15</v>
      </c>
      <c r="C11" s="5" t="s">
        <v>8</v>
      </c>
      <c r="D11" s="29">
        <v>6</v>
      </c>
      <c r="E11" s="28"/>
      <c r="F11" s="18">
        <v>22</v>
      </c>
      <c r="G11" s="18">
        <f>E11*1.22</f>
        <v>0</v>
      </c>
      <c r="H11" s="14">
        <f>G11*D11</f>
        <v>0</v>
      </c>
      <c r="I11" s="35">
        <f>D11*E11</f>
        <v>0</v>
      </c>
      <c r="J11" s="2"/>
    </row>
    <row r="12" spans="2:10" ht="39" customHeight="1" thickBot="1" x14ac:dyDescent="0.3">
      <c r="B12" s="9" t="s">
        <v>16</v>
      </c>
      <c r="C12" s="5" t="s">
        <v>6</v>
      </c>
      <c r="D12" s="29">
        <v>1</v>
      </c>
      <c r="E12" s="28"/>
      <c r="F12" s="18">
        <v>22</v>
      </c>
      <c r="G12" s="18">
        <f t="shared" si="0"/>
        <v>0</v>
      </c>
      <c r="H12" s="14">
        <f t="shared" ref="H12" si="1">E12*D12</f>
        <v>0</v>
      </c>
      <c r="I12" s="36">
        <f t="shared" ref="I12" si="2">H12*1.22</f>
        <v>0</v>
      </c>
      <c r="J12" s="2"/>
    </row>
    <row r="13" spans="2:10" ht="32.25" customHeight="1" thickBot="1" x14ac:dyDescent="0.3">
      <c r="B13" s="41" t="s">
        <v>11</v>
      </c>
      <c r="C13" s="42"/>
      <c r="D13" s="42"/>
      <c r="E13" s="42"/>
      <c r="F13" s="42"/>
      <c r="G13" s="43"/>
      <c r="H13" s="23">
        <f>SUM(H8:H12)</f>
        <v>0</v>
      </c>
      <c r="I13" s="33">
        <f>SUM(I8:I12)</f>
        <v>0</v>
      </c>
      <c r="J13" s="2"/>
    </row>
    <row r="14" spans="2:10" ht="33.75" customHeight="1" x14ac:dyDescent="0.25">
      <c r="B14" s="50" t="s">
        <v>9</v>
      </c>
      <c r="C14" s="51"/>
      <c r="D14" s="51"/>
      <c r="E14" s="51"/>
      <c r="F14" s="51"/>
      <c r="G14" s="51"/>
      <c r="H14" s="51"/>
      <c r="I14" s="52"/>
      <c r="J14" s="2"/>
    </row>
    <row r="15" spans="2:10" ht="78.75" x14ac:dyDescent="0.25">
      <c r="B15" s="9" t="s">
        <v>19</v>
      </c>
      <c r="C15" s="5" t="s">
        <v>8</v>
      </c>
      <c r="D15" s="29">
        <v>3</v>
      </c>
      <c r="E15" s="28"/>
      <c r="F15" s="18">
        <v>22</v>
      </c>
      <c r="G15" s="18">
        <f>E15*((F15+100)/100)</f>
        <v>0</v>
      </c>
      <c r="H15" s="14">
        <f>D15*E15</f>
        <v>0</v>
      </c>
      <c r="I15" s="35">
        <f>H15*1.22</f>
        <v>0</v>
      </c>
      <c r="J15" s="2"/>
    </row>
    <row r="16" spans="2:10" ht="110.25" x14ac:dyDescent="0.25">
      <c r="B16" s="9" t="s">
        <v>20</v>
      </c>
      <c r="C16" s="5" t="s">
        <v>8</v>
      </c>
      <c r="D16" s="29">
        <f>76/4</f>
        <v>19</v>
      </c>
      <c r="E16" s="28"/>
      <c r="F16" s="18">
        <v>22</v>
      </c>
      <c r="G16" s="18">
        <f t="shared" ref="G16:G18" si="3">E16*((F16+100)/100)</f>
        <v>0</v>
      </c>
      <c r="H16" s="14">
        <f t="shared" ref="H16:H18" si="4">D16*E16</f>
        <v>0</v>
      </c>
      <c r="I16" s="35">
        <f t="shared" ref="I16:I18" si="5">H16*1.22</f>
        <v>0</v>
      </c>
      <c r="J16" s="2"/>
    </row>
    <row r="17" spans="2:10" ht="31.5" x14ac:dyDescent="0.25">
      <c r="B17" s="9" t="s">
        <v>21</v>
      </c>
      <c r="C17" s="5" t="s">
        <v>8</v>
      </c>
      <c r="D17" s="29">
        <v>2</v>
      </c>
      <c r="E17" s="28"/>
      <c r="F17" s="18">
        <v>22</v>
      </c>
      <c r="G17" s="18">
        <f t="shared" si="3"/>
        <v>0</v>
      </c>
      <c r="H17" s="14">
        <f t="shared" si="4"/>
        <v>0</v>
      </c>
      <c r="I17" s="35">
        <f t="shared" si="5"/>
        <v>0</v>
      </c>
      <c r="J17" s="2"/>
    </row>
    <row r="18" spans="2:10" ht="47.25" x14ac:dyDescent="0.25">
      <c r="B18" s="9" t="s">
        <v>22</v>
      </c>
      <c r="C18" s="5" t="s">
        <v>6</v>
      </c>
      <c r="D18" s="29">
        <v>1</v>
      </c>
      <c r="E18" s="28"/>
      <c r="F18" s="18">
        <v>22</v>
      </c>
      <c r="G18" s="18">
        <f t="shared" si="3"/>
        <v>0</v>
      </c>
      <c r="H18" s="14">
        <f t="shared" si="4"/>
        <v>0</v>
      </c>
      <c r="I18" s="35">
        <f t="shared" si="5"/>
        <v>0</v>
      </c>
      <c r="J18" s="2"/>
    </row>
    <row r="19" spans="2:10" ht="35.25" customHeight="1" thickBot="1" x14ac:dyDescent="0.3">
      <c r="B19" s="41" t="s">
        <v>12</v>
      </c>
      <c r="C19" s="42"/>
      <c r="D19" s="42"/>
      <c r="E19" s="42"/>
      <c r="F19" s="42"/>
      <c r="G19" s="43"/>
      <c r="H19" s="24">
        <f>SUM(H15:H18)</f>
        <v>0</v>
      </c>
      <c r="I19" s="37">
        <f>SUM(I15:I18)</f>
        <v>0</v>
      </c>
      <c r="J19" s="2"/>
    </row>
    <row r="20" spans="2:10" ht="63" customHeight="1" thickBot="1" x14ac:dyDescent="0.3">
      <c r="B20" s="10" t="s">
        <v>23</v>
      </c>
      <c r="C20" s="5" t="s">
        <v>6</v>
      </c>
      <c r="D20" s="29">
        <v>1</v>
      </c>
      <c r="E20" s="28"/>
      <c r="F20" s="18">
        <v>22</v>
      </c>
      <c r="G20" s="18">
        <f>E20*((F20+100)/100)</f>
        <v>0</v>
      </c>
      <c r="H20" s="22">
        <f>D20*E20</f>
        <v>0</v>
      </c>
      <c r="I20" s="38">
        <f>H20*1.22</f>
        <v>0</v>
      </c>
      <c r="J20" s="1"/>
    </row>
    <row r="21" spans="2:10" ht="27.75" customHeight="1" thickBot="1" x14ac:dyDescent="0.3">
      <c r="B21" s="44" t="s">
        <v>24</v>
      </c>
      <c r="C21" s="45"/>
      <c r="D21" s="45"/>
      <c r="E21" s="45"/>
      <c r="F21" s="45"/>
      <c r="G21" s="46"/>
      <c r="H21" s="25">
        <f>H20+H19+H13</f>
        <v>0</v>
      </c>
      <c r="I21" s="25">
        <f>I20+I19+I13</f>
        <v>0</v>
      </c>
    </row>
    <row r="22" spans="2:10" ht="39.75" customHeight="1" x14ac:dyDescent="0.25">
      <c r="B22" s="8"/>
      <c r="C22" s="8"/>
      <c r="D22" s="19"/>
      <c r="E22" s="19"/>
      <c r="F22" s="19"/>
      <c r="G22" s="19"/>
      <c r="H22" s="15"/>
      <c r="I22" s="27"/>
    </row>
    <row r="23" spans="2:10" ht="15.75" x14ac:dyDescent="0.25">
      <c r="B23" s="13" t="s">
        <v>27</v>
      </c>
      <c r="D23" s="8" t="s">
        <v>18</v>
      </c>
      <c r="E23" s="19"/>
      <c r="F23" s="19"/>
      <c r="G23" s="19"/>
      <c r="H23" s="15"/>
      <c r="I23" s="27"/>
    </row>
    <row r="24" spans="2:10" ht="15.75" x14ac:dyDescent="0.25">
      <c r="B24" s="6"/>
      <c r="C24" s="8"/>
      <c r="D24" s="19"/>
      <c r="E24" s="19"/>
      <c r="F24" s="19"/>
      <c r="G24" s="19"/>
      <c r="H24" s="15"/>
      <c r="I24" s="27"/>
    </row>
    <row r="25" spans="2:10" ht="15.75" x14ac:dyDescent="0.25">
      <c r="B25" s="6"/>
      <c r="C25" s="8"/>
      <c r="D25" s="19"/>
      <c r="E25" s="19"/>
      <c r="F25" s="19"/>
      <c r="G25" s="19"/>
      <c r="H25" s="15"/>
      <c r="I25" s="27"/>
    </row>
    <row r="26" spans="2:10" ht="15.75" x14ac:dyDescent="0.25">
      <c r="B26" s="7"/>
      <c r="C26" s="8"/>
      <c r="D26" s="19"/>
      <c r="E26" s="19"/>
      <c r="F26" s="19"/>
      <c r="G26" s="19"/>
      <c r="H26" s="15"/>
      <c r="I26" s="27"/>
    </row>
    <row r="27" spans="2:10" x14ac:dyDescent="0.25">
      <c r="I27" s="26"/>
    </row>
  </sheetData>
  <mergeCells count="6">
    <mergeCell ref="B3:I4"/>
    <mergeCell ref="B13:G13"/>
    <mergeCell ref="B19:G19"/>
    <mergeCell ref="B21:G21"/>
    <mergeCell ref="B7:I7"/>
    <mergeCell ref="B14:I14"/>
  </mergeCells>
  <pageMargins left="0.25" right="0.25" top="0.75" bottom="0.75" header="0.3" footer="0.3"/>
  <pageSetup paperSize="9" scale="59" orientation="portrait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Vanja Herman Gril</dc:creator>
  <cp:lastModifiedBy>Matjaz Stinek</cp:lastModifiedBy>
  <cp:lastPrinted>2026-06-04T12:40:04Z</cp:lastPrinted>
  <dcterms:created xsi:type="dcterms:W3CDTF">2024-07-11T07:41:37Z</dcterms:created>
  <dcterms:modified xsi:type="dcterms:W3CDTF">2026-06-08T07:21:00Z</dcterms:modified>
</cp:coreProperties>
</file>